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明细表" sheetId="36" r:id="rId1"/>
  </sheets>
  <definedNames>
    <definedName name="_xlnm._FilterDatabase" localSheetId="0" hidden="1">明细表!$A$1:$R$32</definedName>
    <definedName name="_xlnm.Print_Titles" localSheetId="0">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<sst xmlns="http://schemas.openxmlformats.org/spreadsheetml/2006/main" count="110" uniqueCount="72">
  <si>
    <t>附件3</t>
  </si>
  <si>
    <t>那曲市比如县2026年脱贫县入库项第一批资金计划分配表</t>
  </si>
  <si>
    <t>制表单位：比如县农业农村和科技水利局                                                                                                                                                                                              单位：万元                            注：红色为中央常态化帮扶资金、黄色部分为自治区常态化帮扶资金                                                                                                                          制表时间：2025年12月26日</t>
  </si>
  <si>
    <t>备注</t>
  </si>
  <si>
    <t>序号</t>
  </si>
  <si>
    <t>地市/县区</t>
  </si>
  <si>
    <t>项目名称</t>
  </si>
  <si>
    <t>项目地点</t>
  </si>
  <si>
    <t>责任        单位</t>
  </si>
  <si>
    <t>资金情况（万元）</t>
  </si>
  <si>
    <t>到位资金</t>
  </si>
  <si>
    <t>总投资</t>
  </si>
  <si>
    <t>国家投资</t>
  </si>
  <si>
    <t>群众自筹</t>
  </si>
  <si>
    <t>其他</t>
  </si>
  <si>
    <t>中央帮扶资金</t>
  </si>
  <si>
    <t>少数民族发展资金</t>
  </si>
  <si>
    <t>以工代赈资金</t>
  </si>
  <si>
    <t>自治区帮扶资金</t>
  </si>
  <si>
    <t>小计</t>
  </si>
  <si>
    <t>行次</t>
  </si>
  <si>
    <t>一、比如县</t>
  </si>
  <si>
    <t>（一）乡村特色产业类（含产业基础设施配套）</t>
  </si>
  <si>
    <t>比如县</t>
  </si>
  <si>
    <t>比如县茶曲乡玛库村珠姆温泉2026年改造提升项目</t>
  </si>
  <si>
    <t>比如县茶曲乡</t>
  </si>
  <si>
    <t>农业农村和科技水利局</t>
  </si>
  <si>
    <t>比如县十个乡镇2026年到户棚圈项目</t>
  </si>
  <si>
    <t>比如县十个乡镇</t>
  </si>
  <si>
    <t>比如县比如镇察隆村色芭菜籽油产业2026年设备采购项目</t>
  </si>
  <si>
    <t>比如县比如镇</t>
  </si>
  <si>
    <t>比如县白嘎乡快修市场2026年提升改造项目（白嘎乡扶贫快修市场（一乡一社））</t>
  </si>
  <si>
    <t>比如县白嘎乡</t>
  </si>
  <si>
    <t>比如县良曲乡萨玛村温室大棚2026年维修改造项目</t>
  </si>
  <si>
    <t>比如县良曲乡萨玛村</t>
  </si>
  <si>
    <t>农业农村局</t>
  </si>
  <si>
    <t>到户</t>
  </si>
  <si>
    <t>（二）小型公益性基础设施类</t>
  </si>
  <si>
    <t>比如县夏曲镇瓦塘村桥梁新建项目</t>
  </si>
  <si>
    <t>瓦塘村</t>
  </si>
  <si>
    <t>比如县2024年农村饮水提质提档工程</t>
  </si>
  <si>
    <t>比如县10个乡镇</t>
  </si>
  <si>
    <t>比如县羊秀乡迟塔村公路安全生命防护治理工程</t>
  </si>
  <si>
    <t>羊秀乡迟塔村</t>
  </si>
  <si>
    <t>比如镇切玛村山洪灾害治理工程</t>
  </si>
  <si>
    <t>比如镇切玛村</t>
  </si>
  <si>
    <t>比如县易地搬迁维修改造项目</t>
  </si>
  <si>
    <t>比如县比如镇切玛村以工代赈项目</t>
  </si>
  <si>
    <t>县发改委</t>
  </si>
  <si>
    <t>比如县夏曲镇扶贫商业街水电改造项目(比如县夏曲镇扶贫商业街)</t>
  </si>
  <si>
    <t>比如县夏曲镇</t>
  </si>
  <si>
    <t>（三）宜居宜业和美村庄类</t>
  </si>
  <si>
    <t>比如县良曲乡格康村和美乡村建设项目</t>
  </si>
  <si>
    <t>良曲乡格康村</t>
  </si>
  <si>
    <t>省道沿线，人口聚集</t>
  </si>
  <si>
    <t>比如县夏曲镇仲拉村和美乡村项目</t>
  </si>
  <si>
    <t>仲拉村</t>
  </si>
  <si>
    <t>国道沿线、人口聚集</t>
  </si>
  <si>
    <t>比如县达塘乡阿秀村和美乡村建设项目</t>
  </si>
  <si>
    <t>达塘乡阿秀村</t>
  </si>
  <si>
    <t>比如县白嘎乡彭安村和美乡村建设项目</t>
  </si>
  <si>
    <t>白嘎乡彭安村</t>
  </si>
  <si>
    <t>比如县羊秀乡吉仁村和美乡村建设项目</t>
  </si>
  <si>
    <t>吉仁村</t>
  </si>
  <si>
    <t>省道沿线，旅游沿线</t>
  </si>
  <si>
    <t>（四）培训类</t>
  </si>
  <si>
    <t>比如县技能培训项目</t>
  </si>
  <si>
    <t>县城</t>
  </si>
  <si>
    <t>人社局</t>
  </si>
  <si>
    <t>（五）贷款贴息类</t>
  </si>
  <si>
    <t>比如县户贷利差补贴项目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</si>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</sst>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_);\(0\)"/>
    <numFmt numFmtId="179" formatCode="0.00_);\(0.00\)"/>
  </numFmts>
  <fonts count="51">
    <font>
      <sz val="11"/>
      <name val="宋体"/>
      <charset val="134"/>
    </font>
    <font>
      <sz val="14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FF0000"/>
      <name val="方正仿宋_GB18030"/>
      <charset val="134"/>
    </font>
    <font>
      <sz val="12"/>
      <name val="方正仿宋_GB18030"/>
      <charset val="134"/>
    </font>
    <font>
      <b/>
      <sz val="12"/>
      <name val="方正仿宋_GB18030"/>
      <charset val="134"/>
    </font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方正小标宋简体"/>
      <charset val="134"/>
    </font>
    <font>
      <b/>
      <sz val="11"/>
      <name val="宋体"/>
      <charset val="134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方正仿宋_GB18030"/>
      <charset val="134"/>
    </font>
    <font>
      <sz val="11"/>
      <name val="方正仿宋_GB18030"/>
      <charset val="134"/>
    </font>
    <font>
      <sz val="14"/>
      <name val="方正仿宋_GB18030"/>
      <charset val="134"/>
    </font>
    <font>
      <sz val="10"/>
      <name val="方正仿宋_GB18030"/>
      <charset val="134"/>
    </font>
    <font>
      <sz val="10"/>
      <color theme="1"/>
      <name val="方正仿宋_GB18030"/>
      <charset val="134"/>
    </font>
    <font>
      <sz val="16"/>
      <name val="方正仿宋_GB18030"/>
      <charset val="134"/>
    </font>
    <font>
      <sz val="12"/>
      <name val="宋体"/>
      <charset val="134"/>
      <scheme val="major"/>
    </font>
    <font>
      <sz val="14"/>
      <color theme="1"/>
      <name val="方正仿宋_GB18030"/>
      <charset val="134"/>
    </font>
    <font>
      <sz val="12"/>
      <color theme="1"/>
      <name val="方正仿宋_GB18030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000000"/>
      <name val="Tahoma"/>
      <charset val="134"/>
    </font>
    <font>
      <sz val="12"/>
      <name val="Times New Roman"/>
      <charset val="134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808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84">
    <xf numFmtId="0" fontId="0" fillId="0" borderId="0">
      <alignment vertical="center"/>
    </xf>
    <xf numFmtId="43" fontId="26" fillId="0" borderId="0">
      <alignment vertical="top"/>
      <protection locked="0"/>
    </xf>
    <xf numFmtId="176" fontId="26" fillId="0" borderId="0" applyProtection="0">
      <alignment vertical="center"/>
    </xf>
    <xf numFmtId="9" fontId="26" fillId="0" borderId="0" applyProtection="0">
      <alignment vertical="center"/>
    </xf>
    <xf numFmtId="41" fontId="26" fillId="0" borderId="0" applyProtection="0">
      <alignment vertical="center"/>
    </xf>
    <xf numFmtId="42" fontId="26" fillId="0" borderId="0" applyProtection="0">
      <alignment vertical="center"/>
    </xf>
    <xf numFmtId="0" fontId="27" fillId="0" borderId="0" applyProtection="0">
      <alignment vertical="center"/>
    </xf>
    <xf numFmtId="0" fontId="28" fillId="0" borderId="0" applyProtection="0">
      <alignment vertical="center"/>
    </xf>
    <xf numFmtId="0" fontId="26" fillId="5" borderId="10" applyProtection="0">
      <alignment vertical="center"/>
    </xf>
    <xf numFmtId="0" fontId="29" fillId="0" borderId="0" applyProtection="0">
      <alignment vertical="center"/>
    </xf>
    <xf numFmtId="0" fontId="30" fillId="0" borderId="0" applyProtection="0">
      <alignment vertical="center"/>
    </xf>
    <xf numFmtId="0" fontId="31" fillId="0" borderId="0" applyProtection="0">
      <alignment vertical="center"/>
    </xf>
    <xf numFmtId="0" fontId="32" fillId="0" borderId="11" applyProtection="0">
      <alignment vertical="center"/>
    </xf>
    <xf numFmtId="0" fontId="33" fillId="0" borderId="11" applyProtection="0">
      <alignment vertical="center"/>
    </xf>
    <xf numFmtId="0" fontId="34" fillId="0" borderId="12" applyProtection="0">
      <alignment vertical="center"/>
    </xf>
    <xf numFmtId="0" fontId="34" fillId="0" borderId="0" applyProtection="0">
      <alignment vertical="center"/>
    </xf>
    <xf numFmtId="0" fontId="35" fillId="6" borderId="13" applyProtection="0">
      <alignment vertical="center"/>
    </xf>
    <xf numFmtId="0" fontId="36" fillId="7" borderId="14" applyProtection="0">
      <alignment vertical="center"/>
    </xf>
    <xf numFmtId="0" fontId="37" fillId="7" borderId="13" applyProtection="0">
      <alignment vertical="center"/>
    </xf>
    <xf numFmtId="0" fontId="38" fillId="8" borderId="15" applyProtection="0">
      <alignment vertical="center"/>
    </xf>
    <xf numFmtId="0" fontId="39" fillId="0" borderId="16" applyProtection="0">
      <alignment vertical="center"/>
    </xf>
    <xf numFmtId="0" fontId="40" fillId="0" borderId="17" applyProtection="0">
      <alignment vertical="center"/>
    </xf>
    <xf numFmtId="0" fontId="41" fillId="9" borderId="0" applyProtection="0">
      <alignment vertical="center"/>
    </xf>
    <xf numFmtId="0" fontId="42" fillId="10" borderId="0" applyProtection="0">
      <alignment vertical="center"/>
    </xf>
    <xf numFmtId="0" fontId="43" fillId="11" borderId="0" applyProtection="0">
      <alignment vertical="center"/>
    </xf>
    <xf numFmtId="0" fontId="44" fillId="12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44" fillId="15" borderId="0" applyProtection="0">
      <alignment vertical="center"/>
    </xf>
    <xf numFmtId="0" fontId="44" fillId="16" borderId="0" applyProtection="0">
      <alignment vertical="center"/>
    </xf>
    <xf numFmtId="0" fontId="26" fillId="17" borderId="0" applyProtection="0">
      <alignment vertical="center"/>
    </xf>
    <xf numFmtId="0" fontId="26" fillId="18" borderId="0" applyProtection="0">
      <alignment vertical="center"/>
    </xf>
    <xf numFmtId="0" fontId="44" fillId="19" borderId="0" applyProtection="0">
      <alignment vertical="center"/>
    </xf>
    <xf numFmtId="0" fontId="44" fillId="20" borderId="0" applyProtection="0">
      <alignment vertical="center"/>
    </xf>
    <xf numFmtId="0" fontId="26" fillId="21" borderId="0" applyProtection="0">
      <alignment vertical="center"/>
    </xf>
    <xf numFmtId="0" fontId="26" fillId="22" borderId="0" applyProtection="0">
      <alignment vertical="center"/>
    </xf>
    <xf numFmtId="0" fontId="44" fillId="23" borderId="0" applyProtection="0">
      <alignment vertical="center"/>
    </xf>
    <xf numFmtId="0" fontId="44" fillId="24" borderId="0" applyProtection="0">
      <alignment vertical="center"/>
    </xf>
    <xf numFmtId="0" fontId="26" fillId="25" borderId="0" applyProtection="0">
      <alignment vertical="center"/>
    </xf>
    <xf numFmtId="0" fontId="26" fillId="26" borderId="0" applyProtection="0">
      <alignment vertical="center"/>
    </xf>
    <xf numFmtId="0" fontId="44" fillId="27" borderId="0" applyProtection="0">
      <alignment vertical="center"/>
    </xf>
    <xf numFmtId="0" fontId="44" fillId="28" borderId="0" applyProtection="0">
      <alignment vertical="center"/>
    </xf>
    <xf numFmtId="0" fontId="26" fillId="29" borderId="0" applyProtection="0">
      <alignment vertical="center"/>
    </xf>
    <xf numFmtId="0" fontId="26" fillId="30" borderId="0" applyProtection="0">
      <alignment vertical="center"/>
    </xf>
    <xf numFmtId="0" fontId="44" fillId="31" borderId="0" applyProtection="0">
      <alignment vertical="center"/>
    </xf>
    <xf numFmtId="0" fontId="44" fillId="32" borderId="0" applyProtection="0">
      <alignment vertical="center"/>
    </xf>
    <xf numFmtId="0" fontId="26" fillId="33" borderId="0" applyProtection="0">
      <alignment vertical="center"/>
    </xf>
    <xf numFmtId="0" fontId="26" fillId="34" borderId="0" applyProtection="0">
      <alignment vertical="center"/>
    </xf>
    <xf numFmtId="0" fontId="44" fillId="35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/>
    <xf numFmtId="0" fontId="45" fillId="0" borderId="0">
      <alignment vertical="center"/>
    </xf>
    <xf numFmtId="0" fontId="26" fillId="0" borderId="0">
      <alignment vertical="center"/>
    </xf>
    <xf numFmtId="0" fontId="45" fillId="0" borderId="0" applyProtection="0">
      <alignment vertical="center"/>
    </xf>
    <xf numFmtId="0" fontId="46" fillId="0" borderId="0">
      <alignment vertical="center"/>
    </xf>
    <xf numFmtId="0" fontId="47" fillId="0" borderId="0" applyProtection="0"/>
    <xf numFmtId="0" fontId="47" fillId="0" borderId="0"/>
    <xf numFmtId="0" fontId="26" fillId="0" borderId="0"/>
    <xf numFmtId="0" fontId="26" fillId="0" borderId="0">
      <protection locked="0"/>
    </xf>
    <xf numFmtId="0" fontId="45" fillId="0" borderId="0">
      <alignment vertical="center"/>
    </xf>
    <xf numFmtId="0" fontId="48" fillId="0" borderId="0" applyProtection="0">
      <alignment vertical="center"/>
    </xf>
    <xf numFmtId="0" fontId="26" fillId="0" borderId="0" applyProtection="0">
      <alignment vertical="center"/>
    </xf>
    <xf numFmtId="0" fontId="45" fillId="0" borderId="0" applyProtection="0"/>
    <xf numFmtId="0" fontId="6" fillId="0" borderId="0"/>
    <xf numFmtId="0" fontId="45" fillId="0" borderId="0" applyProtection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48" fillId="0" borderId="0">
      <protection locked="0"/>
    </xf>
    <xf numFmtId="0" fontId="6" fillId="0" borderId="0" applyProtection="0">
      <alignment vertical="center"/>
    </xf>
    <xf numFmtId="0" fontId="6" fillId="0" borderId="0">
      <protection locked="0"/>
    </xf>
    <xf numFmtId="0" fontId="45" fillId="0" borderId="0"/>
    <xf numFmtId="0" fontId="2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26" fillId="36" borderId="0">
      <protection locked="0"/>
    </xf>
    <xf numFmtId="0" fontId="6" fillId="0" borderId="0"/>
    <xf numFmtId="0" fontId="47" fillId="0" borderId="0">
      <protection locked="0"/>
    </xf>
    <xf numFmtId="0" fontId="45" fillId="0" borderId="0">
      <protection locked="0"/>
    </xf>
    <xf numFmtId="0" fontId="6" fillId="0" borderId="0" applyProtection="0"/>
    <xf numFmtId="0" fontId="49" fillId="0" borderId="0"/>
    <xf numFmtId="0" fontId="6" fillId="0" borderId="0">
      <alignment vertical="center"/>
    </xf>
    <xf numFmtId="0" fontId="50" fillId="0" borderId="0"/>
    <xf numFmtId="0" fontId="45" fillId="0" borderId="0" applyProtection="0">
      <alignment vertical="center"/>
    </xf>
    <xf numFmtId="0" fontId="45" fillId="0" borderId="0">
      <alignment vertical="center"/>
    </xf>
  </cellStyleXfs>
  <cellXfs count="136"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58" applyNumberFormat="1" applyFont="1" applyFill="1" applyAlignment="1" applyProtection="1">
      <alignment horizontal="center" vertical="center" wrapText="1"/>
    </xf>
    <xf numFmtId="0" fontId="9" fillId="0" borderId="0" xfId="58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left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77" fontId="18" fillId="3" borderId="1" xfId="0" applyNumberFormat="1" applyFont="1" applyFill="1" applyBorder="1" applyAlignment="1" applyProtection="1">
      <alignment horizontal="center" vertical="center" wrapText="1"/>
    </xf>
    <xf numFmtId="178" fontId="19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177" fontId="24" fillId="2" borderId="1" xfId="0" applyNumberFormat="1" applyFont="1" applyFill="1" applyBorder="1" applyAlignment="1">
      <alignment horizontal="center" vertical="center"/>
    </xf>
    <xf numFmtId="178" fontId="19" fillId="2" borderId="9" xfId="0" applyNumberFormat="1" applyFont="1" applyFill="1" applyBorder="1" applyAlignment="1" applyProtection="1">
      <alignment horizontal="center" vertical="center" wrapText="1"/>
    </xf>
    <xf numFmtId="178" fontId="19" fillId="2" borderId="1" xfId="0" applyNumberFormat="1" applyFont="1" applyFill="1" applyBorder="1" applyAlignment="1" applyProtection="1">
      <alignment horizontal="center" vertical="center" wrapText="1"/>
    </xf>
    <xf numFmtId="178" fontId="19" fillId="0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7" fontId="1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77" fontId="19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177" fontId="25" fillId="2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77" fontId="18" fillId="2" borderId="1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9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77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 applyProtection="1">
      <alignment horizontal="center" vertical="center" wrapText="1"/>
    </xf>
    <xf numFmtId="178" fontId="19" fillId="3" borderId="2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19" fillId="2" borderId="1" xfId="0" applyNumberFormat="1" applyFont="1" applyFill="1" applyBorder="1" applyAlignment="1" applyProtection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产业" xfId="49"/>
    <cellStyle name="常规 2 14" xfId="50"/>
    <cellStyle name="常规_Sheet1" xfId="51"/>
    <cellStyle name="常规 12 3 2 2 2" xfId="52"/>
    <cellStyle name="常规_副本西藏自治区贫困县统筹整合使用财政涉农资金情况统计表（模版）参考表" xfId="53"/>
    <cellStyle name="常规 6" xfId="54"/>
    <cellStyle name="常规_项目投入明细_10" xfId="55"/>
    <cellStyle name="常规_项目投入明细_11" xfId="56"/>
    <cellStyle name="常规 16" xfId="57"/>
    <cellStyle name="常规 51" xfId="58"/>
    <cellStyle name="常规 4" xfId="59"/>
    <cellStyle name="常规 22" xfId="60"/>
    <cellStyle name="常规 11" xfId="61"/>
    <cellStyle name="常规 2" xfId="62"/>
    <cellStyle name="常规 50" xfId="63"/>
    <cellStyle name="常规 3 2 4" xfId="64"/>
    <cellStyle name="常规 51 2" xfId="65"/>
    <cellStyle name="常规 2 2 2" xfId="66"/>
    <cellStyle name="常规 73" xfId="67"/>
    <cellStyle name="常规 10 5" xfId="68"/>
    <cellStyle name="常规 2 2 6" xfId="69"/>
    <cellStyle name="常规 2 11" xfId="70"/>
    <cellStyle name="常规 2 2" xfId="71"/>
    <cellStyle name="常规 3" xfId="72"/>
    <cellStyle name="常规 10" xfId="73"/>
    <cellStyle name="20% - 强调文字颜色 2 7 4 4" xfId="74"/>
    <cellStyle name="常规 8" xfId="75"/>
    <cellStyle name="常规_项目投入明细_8" xfId="76"/>
    <cellStyle name="常规 4 7" xfId="77"/>
    <cellStyle name="常规 2 2 2 2" xfId="78"/>
    <cellStyle name="常规_重新梳理十二五项目-3-10金主任办后改建设内容" xfId="79"/>
    <cellStyle name="常规 2 2 2_“十四五”支持西藏经济社会发展规划建设项目建议方案20210309 -修改年份-A3版" xfId="80"/>
    <cellStyle name="常规 2 3" xfId="81"/>
    <cellStyle name="常规 11 2" xfId="82"/>
    <cellStyle name="常规 5" xfId="8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9</xdr:row>
      <xdr:rowOff>0</xdr:rowOff>
    </xdr:from>
    <xdr:ext cx="286384" cy="62864"/>
    <xdr:sp>
      <xdr:nvSpPr>
        <xdr:cNvPr id="2" name="textbox184"/>
        <xdr:cNvSpPr txBox="1"/>
      </xdr:nvSpPr>
      <xdr:spPr>
        <a:xfrm>
          <a:off x="3324860" y="5219700"/>
          <a:ext cx="285750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372110" cy="190500"/>
    <xdr:sp>
      <xdr:nvSpPr>
        <xdr:cNvPr id="3" name="textbox226"/>
        <xdr:cNvSpPr txBox="1"/>
      </xdr:nvSpPr>
      <xdr:spPr>
        <a:xfrm>
          <a:off x="3324860" y="5219700"/>
          <a:ext cx="372110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900" dirty="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286384" cy="62864"/>
    <xdr:sp>
      <xdr:nvSpPr>
        <xdr:cNvPr id="4" name="textbox184"/>
        <xdr:cNvSpPr txBox="1"/>
      </xdr:nvSpPr>
      <xdr:spPr>
        <a:xfrm>
          <a:off x="3324860" y="5219700"/>
          <a:ext cx="285750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372110" cy="190500"/>
    <xdr:sp>
      <xdr:nvSpPr>
        <xdr:cNvPr id="5" name="textbox226"/>
        <xdr:cNvSpPr txBox="1"/>
      </xdr:nvSpPr>
      <xdr:spPr>
        <a:xfrm>
          <a:off x="3324860" y="5219700"/>
          <a:ext cx="372110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900" dirty="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286384" cy="62864"/>
    <xdr:sp>
      <xdr:nvSpPr>
        <xdr:cNvPr id="6" name="textbox184"/>
        <xdr:cNvSpPr txBox="1"/>
      </xdr:nvSpPr>
      <xdr:spPr>
        <a:xfrm>
          <a:off x="3324860" y="5219700"/>
          <a:ext cx="285750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372110" cy="190500"/>
    <xdr:sp>
      <xdr:nvSpPr>
        <xdr:cNvPr id="7" name="textbox226"/>
        <xdr:cNvSpPr txBox="1"/>
      </xdr:nvSpPr>
      <xdr:spPr>
        <a:xfrm>
          <a:off x="3324860" y="5219700"/>
          <a:ext cx="372110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900" dirty="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286384" cy="62864"/>
    <xdr:sp>
      <xdr:nvSpPr>
        <xdr:cNvPr id="8" name="textbox184"/>
        <xdr:cNvSpPr txBox="1"/>
      </xdr:nvSpPr>
      <xdr:spPr>
        <a:xfrm>
          <a:off x="3324860" y="10985500"/>
          <a:ext cx="285750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372110" cy="190500"/>
    <xdr:sp>
      <xdr:nvSpPr>
        <xdr:cNvPr id="9" name="textbox226"/>
        <xdr:cNvSpPr txBox="1"/>
      </xdr:nvSpPr>
      <xdr:spPr>
        <a:xfrm>
          <a:off x="3324860" y="10985500"/>
          <a:ext cx="372110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0000"/>
            </a:lnSpc>
          </a:pPr>
          <a:endParaRPr lang="en-US" altLang="en-US" sz="900" dirty="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46355" cy="62864"/>
    <xdr:sp>
      <xdr:nvSpPr>
        <xdr:cNvPr id="10" name="textbox11"/>
        <xdr:cNvSpPr txBox="1"/>
      </xdr:nvSpPr>
      <xdr:spPr>
        <a:xfrm>
          <a:off x="4053840" y="52197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endParaRPr lang="en-US" altLang="en-US" sz="900" dirty="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46355" cy="62864"/>
    <xdr:sp>
      <xdr:nvSpPr>
        <xdr:cNvPr id="11" name="textbox13"/>
        <xdr:cNvSpPr txBox="1"/>
      </xdr:nvSpPr>
      <xdr:spPr>
        <a:xfrm>
          <a:off x="4053840" y="52197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46355" cy="190500"/>
    <xdr:sp>
      <xdr:nvSpPr>
        <xdr:cNvPr id="12" name="textbox248"/>
        <xdr:cNvSpPr txBox="1"/>
      </xdr:nvSpPr>
      <xdr:spPr>
        <a:xfrm>
          <a:off x="4053840" y="5219700"/>
          <a:ext cx="46355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46355" cy="62864"/>
    <xdr:sp>
      <xdr:nvSpPr>
        <xdr:cNvPr id="13" name="textbox11"/>
        <xdr:cNvSpPr txBox="1"/>
      </xdr:nvSpPr>
      <xdr:spPr>
        <a:xfrm>
          <a:off x="4053840" y="109855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endParaRPr lang="en-US" altLang="en-US" sz="900" dirty="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46355" cy="62864"/>
    <xdr:sp>
      <xdr:nvSpPr>
        <xdr:cNvPr id="14" name="textbox13"/>
        <xdr:cNvSpPr txBox="1"/>
      </xdr:nvSpPr>
      <xdr:spPr>
        <a:xfrm>
          <a:off x="4053840" y="109855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46355" cy="190500"/>
    <xdr:sp>
      <xdr:nvSpPr>
        <xdr:cNvPr id="15" name="textbox248"/>
        <xdr:cNvSpPr txBox="1"/>
      </xdr:nvSpPr>
      <xdr:spPr>
        <a:xfrm>
          <a:off x="4053840" y="10985500"/>
          <a:ext cx="46355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46355" cy="62864"/>
    <xdr:sp>
      <xdr:nvSpPr>
        <xdr:cNvPr id="16" name="textbox11"/>
        <xdr:cNvSpPr txBox="1"/>
      </xdr:nvSpPr>
      <xdr:spPr>
        <a:xfrm>
          <a:off x="4857750" y="52197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endParaRPr lang="en-US" altLang="en-US" sz="900" dirty="0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46355" cy="62864"/>
    <xdr:sp>
      <xdr:nvSpPr>
        <xdr:cNvPr id="17" name="textbox13"/>
        <xdr:cNvSpPr txBox="1"/>
      </xdr:nvSpPr>
      <xdr:spPr>
        <a:xfrm>
          <a:off x="4857750" y="52197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46355" cy="190500"/>
    <xdr:sp>
      <xdr:nvSpPr>
        <xdr:cNvPr id="18" name="textbox248"/>
        <xdr:cNvSpPr txBox="1"/>
      </xdr:nvSpPr>
      <xdr:spPr>
        <a:xfrm>
          <a:off x="4857750" y="5219700"/>
          <a:ext cx="46355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46355" cy="62864"/>
    <xdr:sp>
      <xdr:nvSpPr>
        <xdr:cNvPr id="19" name="textbox11"/>
        <xdr:cNvSpPr txBox="1"/>
      </xdr:nvSpPr>
      <xdr:spPr>
        <a:xfrm>
          <a:off x="4857750" y="109855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endParaRPr lang="en-US" altLang="en-US" sz="900" dirty="0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46355" cy="62864"/>
    <xdr:sp>
      <xdr:nvSpPr>
        <xdr:cNvPr id="20" name="textbox13"/>
        <xdr:cNvSpPr txBox="1"/>
      </xdr:nvSpPr>
      <xdr:spPr>
        <a:xfrm>
          <a:off x="4857750" y="109855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46355" cy="190500"/>
    <xdr:sp>
      <xdr:nvSpPr>
        <xdr:cNvPr id="21" name="textbox248"/>
        <xdr:cNvSpPr txBox="1"/>
      </xdr:nvSpPr>
      <xdr:spPr>
        <a:xfrm>
          <a:off x="4857750" y="10985500"/>
          <a:ext cx="46355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14</xdr:col>
      <xdr:colOff>0</xdr:colOff>
      <xdr:row>9</xdr:row>
      <xdr:rowOff>0</xdr:rowOff>
    </xdr:from>
    <xdr:ext cx="46355" cy="62864"/>
    <xdr:sp>
      <xdr:nvSpPr>
        <xdr:cNvPr id="28" name="textbox11"/>
        <xdr:cNvSpPr txBox="1"/>
      </xdr:nvSpPr>
      <xdr:spPr>
        <a:xfrm>
          <a:off x="11398885" y="52197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endParaRPr lang="en-US" altLang="en-US" sz="900" dirty="0"/>
        </a:p>
      </xdr:txBody>
    </xdr:sp>
    <xdr:clientData/>
  </xdr:oneCellAnchor>
  <xdr:oneCellAnchor>
    <xdr:from>
      <xdr:col>14</xdr:col>
      <xdr:colOff>0</xdr:colOff>
      <xdr:row>9</xdr:row>
      <xdr:rowOff>0</xdr:rowOff>
    </xdr:from>
    <xdr:ext cx="46355" cy="62864"/>
    <xdr:sp>
      <xdr:nvSpPr>
        <xdr:cNvPr id="29" name="textbox13"/>
        <xdr:cNvSpPr txBox="1"/>
      </xdr:nvSpPr>
      <xdr:spPr>
        <a:xfrm>
          <a:off x="11398885" y="52197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14</xdr:col>
      <xdr:colOff>0</xdr:colOff>
      <xdr:row>9</xdr:row>
      <xdr:rowOff>0</xdr:rowOff>
    </xdr:from>
    <xdr:ext cx="46355" cy="190500"/>
    <xdr:sp>
      <xdr:nvSpPr>
        <xdr:cNvPr id="30" name="textbox248"/>
        <xdr:cNvSpPr txBox="1"/>
      </xdr:nvSpPr>
      <xdr:spPr>
        <a:xfrm>
          <a:off x="11398885" y="5219700"/>
          <a:ext cx="46355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14</xdr:col>
      <xdr:colOff>0</xdr:colOff>
      <xdr:row>12</xdr:row>
      <xdr:rowOff>0</xdr:rowOff>
    </xdr:from>
    <xdr:ext cx="46355" cy="62864"/>
    <xdr:sp>
      <xdr:nvSpPr>
        <xdr:cNvPr id="31" name="textbox11"/>
        <xdr:cNvSpPr txBox="1"/>
      </xdr:nvSpPr>
      <xdr:spPr>
        <a:xfrm>
          <a:off x="11398885" y="109855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endParaRPr lang="en-US" altLang="en-US" sz="900" dirty="0"/>
        </a:p>
      </xdr:txBody>
    </xdr:sp>
    <xdr:clientData/>
  </xdr:oneCellAnchor>
  <xdr:oneCellAnchor>
    <xdr:from>
      <xdr:col>14</xdr:col>
      <xdr:colOff>0</xdr:colOff>
      <xdr:row>12</xdr:row>
      <xdr:rowOff>0</xdr:rowOff>
    </xdr:from>
    <xdr:ext cx="46355" cy="62864"/>
    <xdr:sp>
      <xdr:nvSpPr>
        <xdr:cNvPr id="32" name="textbox13"/>
        <xdr:cNvSpPr txBox="1"/>
      </xdr:nvSpPr>
      <xdr:spPr>
        <a:xfrm>
          <a:off x="11398885" y="10985500"/>
          <a:ext cx="46355" cy="622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  <xdr:oneCellAnchor>
    <xdr:from>
      <xdr:col>14</xdr:col>
      <xdr:colOff>0</xdr:colOff>
      <xdr:row>12</xdr:row>
      <xdr:rowOff>0</xdr:rowOff>
    </xdr:from>
    <xdr:ext cx="46355" cy="190500"/>
    <xdr:sp>
      <xdr:nvSpPr>
        <xdr:cNvPr id="33" name="textbox248"/>
        <xdr:cNvSpPr txBox="1"/>
      </xdr:nvSpPr>
      <xdr:spPr>
        <a:xfrm>
          <a:off x="11398885" y="10985500"/>
          <a:ext cx="46355" cy="1905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95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rPr>
            <a:t>.</a:t>
          </a:r>
          <a:endParaRPr lang="en-US" altLang="en-US" sz="9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abSelected="1" zoomScale="90" zoomScaleNormal="90" workbookViewId="0">
      <pane ySplit="5" topLeftCell="A30" activePane="bottomLeft" state="frozen"/>
      <selection/>
      <selection pane="bottomLeft" activeCell="Q3" sqref="Q3"/>
    </sheetView>
  </sheetViews>
  <sheetFormatPr defaultColWidth="9" defaultRowHeight="22.2"/>
  <cols>
    <col min="1" max="1" width="6.59259259259259" style="11" customWidth="1"/>
    <col min="2" max="2" width="12.5" style="12" customWidth="1"/>
    <col min="3" max="3" width="16.712962962963" style="12" customWidth="1"/>
    <col min="4" max="4" width="12.6759259259259" style="12" customWidth="1"/>
    <col min="5" max="5" width="10.6296296296296" style="11" customWidth="1"/>
    <col min="6" max="6" width="11.7222222222222" style="13" customWidth="1"/>
    <col min="7" max="7" width="12.3425925925926" style="13" customWidth="1"/>
    <col min="8" max="8" width="9.37037037037037" style="13" customWidth="1"/>
    <col min="9" max="9" width="7.13888888888889" style="13" customWidth="1"/>
    <col min="10" max="11" width="13.0833333333333" style="13" customWidth="1"/>
    <col min="12" max="12" width="12.3425925925926" style="13" customWidth="1"/>
    <col min="13" max="13" width="13.0833333333333" style="13" customWidth="1"/>
    <col min="14" max="14" width="14.9351851851852" style="13" customWidth="1"/>
    <col min="15" max="15" width="7.13888888888889" style="1" customWidth="1"/>
    <col min="16" max="16" width="9.11111111111111" style="13" customWidth="1"/>
    <col min="17" max="17" width="15.3055555555556" style="11" customWidth="1"/>
    <col min="18" max="18" width="7.13888888888889" style="1" customWidth="1"/>
    <col min="19" max="19" width="14.2777777777778" style="1" customWidth="1"/>
    <col min="20" max="22" width="11.787037037037" style="1" customWidth="1"/>
    <col min="23" max="16384" width="9" style="1"/>
  </cols>
  <sheetData>
    <row r="1" ht="31" customHeight="1" spans="1:17">
      <c r="A1" s="14" t="s">
        <v>0</v>
      </c>
      <c r="B1" s="14"/>
    </row>
    <row r="2" s="1" customFormat="1" ht="43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7"/>
    </row>
    <row r="3" s="2" customFormat="1" ht="88" customHeight="1" spans="1:17">
      <c r="A3" s="18" t="s">
        <v>2</v>
      </c>
      <c r="B3" s="18"/>
      <c r="C3" s="18"/>
      <c r="D3" s="18"/>
      <c r="E3" s="18"/>
      <c r="F3" s="19"/>
      <c r="G3" s="19"/>
      <c r="H3" s="19"/>
      <c r="I3" s="19"/>
      <c r="J3" s="19"/>
      <c r="K3" s="19"/>
      <c r="L3" s="19"/>
      <c r="M3" s="19"/>
      <c r="N3" s="19"/>
      <c r="O3" s="20" t="s">
        <v>3</v>
      </c>
    </row>
    <row r="4" s="3" customFormat="1" ht="44" customHeight="1" spans="1:17">
      <c r="A4" s="21" t="s">
        <v>4</v>
      </c>
      <c r="B4" s="22" t="s">
        <v>5</v>
      </c>
      <c r="C4" s="22" t="s">
        <v>6</v>
      </c>
      <c r="D4" s="22" t="s">
        <v>7</v>
      </c>
      <c r="E4" s="23" t="s">
        <v>8</v>
      </c>
      <c r="F4" s="24" t="s">
        <v>9</v>
      </c>
      <c r="G4" s="24"/>
      <c r="H4" s="24"/>
      <c r="I4" s="24"/>
      <c r="J4" s="25" t="s">
        <v>10</v>
      </c>
      <c r="K4" s="26"/>
      <c r="L4" s="26"/>
      <c r="M4" s="26"/>
      <c r="N4" s="27"/>
      <c r="O4" s="20"/>
    </row>
    <row r="5" s="3" customFormat="1" ht="38" customHeight="1" spans="1:17">
      <c r="A5" s="21"/>
      <c r="B5" s="22"/>
      <c r="C5" s="22"/>
      <c r="D5" s="22"/>
      <c r="E5" s="28"/>
      <c r="F5" s="29" t="s">
        <v>11</v>
      </c>
      <c r="G5" s="29" t="s">
        <v>12</v>
      </c>
      <c r="H5" s="29" t="s">
        <v>13</v>
      </c>
      <c r="I5" s="29" t="s">
        <v>14</v>
      </c>
      <c r="J5" s="29" t="s">
        <v>15</v>
      </c>
      <c r="K5" s="29" t="s">
        <v>16</v>
      </c>
      <c r="L5" s="29" t="s">
        <v>17</v>
      </c>
      <c r="M5" s="29" t="s">
        <v>18</v>
      </c>
      <c r="N5" s="29" t="s">
        <v>19</v>
      </c>
      <c r="O5" s="30"/>
    </row>
    <row r="6" s="3" customFormat="1" ht="71" customHeight="1" spans="1:17">
      <c r="A6" s="21"/>
      <c r="B6" s="22"/>
      <c r="C6" s="22"/>
      <c r="D6" s="22"/>
      <c r="E6" s="31"/>
      <c r="F6" s="32"/>
      <c r="G6" s="32"/>
      <c r="H6" s="32"/>
      <c r="I6" s="32"/>
      <c r="J6" s="32"/>
      <c r="K6" s="32"/>
      <c r="L6" s="32"/>
      <c r="M6" s="32"/>
      <c r="N6" s="32"/>
      <c r="O6" s="30"/>
    </row>
    <row r="7" s="3" customFormat="1" ht="30" customHeight="1" spans="1:17">
      <c r="A7" s="21" t="s">
        <v>20</v>
      </c>
      <c r="B7" s="22">
        <v>1</v>
      </c>
      <c r="C7" s="22">
        <v>2</v>
      </c>
      <c r="D7" s="22">
        <v>3</v>
      </c>
      <c r="E7" s="22">
        <v>6</v>
      </c>
      <c r="F7" s="24">
        <v>7</v>
      </c>
      <c r="G7" s="24">
        <v>8</v>
      </c>
      <c r="H7" s="24">
        <v>9</v>
      </c>
      <c r="I7" s="24">
        <v>10</v>
      </c>
      <c r="J7" s="24">
        <v>6435</v>
      </c>
      <c r="K7" s="24">
        <v>489</v>
      </c>
      <c r="L7" s="24">
        <v>282</v>
      </c>
      <c r="M7" s="24">
        <v>1348</v>
      </c>
      <c r="N7" s="24">
        <f>L7+K7+J7+M7</f>
        <v>8554</v>
      </c>
      <c r="O7" s="33"/>
    </row>
    <row r="8" s="4" customFormat="1" ht="30" customHeight="1" spans="1:17">
      <c r="A8" s="34" t="s">
        <v>21</v>
      </c>
      <c r="B8" s="35"/>
      <c r="C8" s="35"/>
      <c r="D8" s="35"/>
      <c r="E8" s="34"/>
      <c r="F8" s="34">
        <f>F9+F15+F23+F29+F31</f>
        <v>13741.67</v>
      </c>
      <c r="G8" s="34">
        <f t="shared" ref="G8:N8" si="0">G9+G15+G23+G29+G31</f>
        <v>13741.67</v>
      </c>
      <c r="H8" s="34">
        <f t="shared" si="0"/>
        <v>0</v>
      </c>
      <c r="I8" s="34">
        <f t="shared" si="0"/>
        <v>0</v>
      </c>
      <c r="J8" s="34">
        <f t="shared" si="0"/>
        <v>6435</v>
      </c>
      <c r="K8" s="34">
        <f t="shared" si="0"/>
        <v>489</v>
      </c>
      <c r="L8" s="34">
        <f t="shared" si="0"/>
        <v>282</v>
      </c>
      <c r="M8" s="34">
        <f t="shared" si="0"/>
        <v>1348</v>
      </c>
      <c r="N8" s="34"/>
      <c r="O8" s="33"/>
      <c r="P8" s="36"/>
      <c r="Q8" s="37"/>
    </row>
    <row r="9" s="4" customFormat="1" ht="36" customHeight="1" spans="1:17">
      <c r="A9" s="34" t="s">
        <v>22</v>
      </c>
      <c r="B9" s="34"/>
      <c r="C9" s="34"/>
      <c r="D9" s="34"/>
      <c r="E9" s="38"/>
      <c r="F9" s="39">
        <f t="shared" ref="F9:O9" si="1">SUM(F10:F14)</f>
        <v>2620.51</v>
      </c>
      <c r="G9" s="39">
        <f t="shared" si="1"/>
        <v>2620.51</v>
      </c>
      <c r="H9" s="39">
        <f t="shared" si="1"/>
        <v>0</v>
      </c>
      <c r="I9" s="39">
        <f t="shared" si="1"/>
        <v>0</v>
      </c>
      <c r="J9" s="39">
        <f t="shared" si="1"/>
        <v>600</v>
      </c>
      <c r="K9" s="39">
        <f t="shared" si="1"/>
        <v>0</v>
      </c>
      <c r="L9" s="39">
        <f t="shared" si="1"/>
        <v>0</v>
      </c>
      <c r="M9" s="40">
        <f t="shared" si="1"/>
        <v>838</v>
      </c>
      <c r="N9" s="39">
        <f t="shared" si="1"/>
        <v>0</v>
      </c>
      <c r="O9" s="41"/>
      <c r="P9" s="36"/>
      <c r="Q9" s="37"/>
    </row>
    <row r="10" s="5" customFormat="1" ht="150" customHeight="1" spans="1:17">
      <c r="A10" s="42">
        <v>1</v>
      </c>
      <c r="B10" s="42" t="s">
        <v>23</v>
      </c>
      <c r="C10" s="43" t="s">
        <v>24</v>
      </c>
      <c r="D10" s="44" t="s">
        <v>25</v>
      </c>
      <c r="E10" s="45" t="s">
        <v>26</v>
      </c>
      <c r="F10" s="46">
        <v>380.26</v>
      </c>
      <c r="G10" s="46">
        <v>380.26</v>
      </c>
      <c r="H10" s="47"/>
      <c r="I10" s="47"/>
      <c r="J10" s="47">
        <v>260</v>
      </c>
      <c r="K10" s="47"/>
      <c r="L10" s="47"/>
      <c r="M10" s="48"/>
      <c r="N10" s="47"/>
      <c r="O10" s="49"/>
      <c r="P10" s="50"/>
      <c r="Q10" s="51"/>
    </row>
    <row r="11" s="5" customFormat="1" ht="130" customHeight="1" spans="1:17">
      <c r="A11" s="42">
        <v>2</v>
      </c>
      <c r="B11" s="42" t="s">
        <v>23</v>
      </c>
      <c r="C11" s="43" t="s">
        <v>27</v>
      </c>
      <c r="D11" s="52" t="s">
        <v>28</v>
      </c>
      <c r="E11" s="45" t="s">
        <v>26</v>
      </c>
      <c r="F11" s="46">
        <v>1120</v>
      </c>
      <c r="G11" s="46">
        <v>1120</v>
      </c>
      <c r="H11" s="53"/>
      <c r="I11" s="53"/>
      <c r="J11" s="53">
        <v>300</v>
      </c>
      <c r="K11" s="53"/>
      <c r="L11" s="53"/>
      <c r="M11" s="54">
        <v>150</v>
      </c>
      <c r="N11" s="53"/>
      <c r="O11" s="49"/>
      <c r="P11" s="50"/>
      <c r="Q11" s="51"/>
    </row>
    <row r="12" s="5" customFormat="1" ht="174" customHeight="1" spans="1:17">
      <c r="A12" s="42">
        <v>3</v>
      </c>
      <c r="B12" s="42" t="s">
        <v>23</v>
      </c>
      <c r="C12" s="43" t="s">
        <v>29</v>
      </c>
      <c r="D12" s="44" t="s">
        <v>30</v>
      </c>
      <c r="E12" s="45" t="s">
        <v>26</v>
      </c>
      <c r="F12" s="46">
        <v>70</v>
      </c>
      <c r="G12" s="46">
        <v>70</v>
      </c>
      <c r="H12" s="55"/>
      <c r="I12" s="55"/>
      <c r="J12" s="56">
        <v>40</v>
      </c>
      <c r="K12" s="55"/>
      <c r="L12" s="55"/>
      <c r="M12" s="57"/>
      <c r="N12" s="55"/>
      <c r="O12" s="58"/>
      <c r="P12" s="50"/>
      <c r="Q12" s="51"/>
    </row>
    <row r="13" s="6" customFormat="1" ht="147" customHeight="1" spans="1:17">
      <c r="A13" s="59">
        <v>4</v>
      </c>
      <c r="B13" s="59" t="s">
        <v>23</v>
      </c>
      <c r="C13" s="60" t="s">
        <v>31</v>
      </c>
      <c r="D13" s="61" t="s">
        <v>32</v>
      </c>
      <c r="E13" s="62" t="s">
        <v>26</v>
      </c>
      <c r="F13" s="63">
        <v>670</v>
      </c>
      <c r="G13" s="63">
        <v>670</v>
      </c>
      <c r="H13" s="64"/>
      <c r="I13" s="64"/>
      <c r="J13" s="64"/>
      <c r="K13" s="64"/>
      <c r="L13" s="64"/>
      <c r="M13" s="65">
        <v>488</v>
      </c>
      <c r="N13" s="64"/>
      <c r="O13" s="66"/>
      <c r="P13" s="67"/>
      <c r="Q13" s="68"/>
    </row>
    <row r="14" s="6" customFormat="1" ht="122" customHeight="1" spans="1:17">
      <c r="A14" s="59">
        <v>5</v>
      </c>
      <c r="B14" s="59" t="s">
        <v>23</v>
      </c>
      <c r="C14" s="69" t="s">
        <v>33</v>
      </c>
      <c r="D14" s="70" t="s">
        <v>34</v>
      </c>
      <c r="E14" s="62" t="s">
        <v>35</v>
      </c>
      <c r="F14" s="71">
        <v>380.25</v>
      </c>
      <c r="G14" s="71">
        <v>380.25</v>
      </c>
      <c r="H14" s="72"/>
      <c r="I14" s="72"/>
      <c r="J14" s="72"/>
      <c r="K14" s="72"/>
      <c r="L14" s="72"/>
      <c r="M14" s="72">
        <v>200</v>
      </c>
      <c r="N14" s="72"/>
      <c r="O14" s="73" t="s">
        <v>36</v>
      </c>
      <c r="P14" s="67"/>
      <c r="Q14" s="68"/>
    </row>
    <row r="15" s="4" customFormat="1" ht="36" customHeight="1" spans="1:17">
      <c r="A15" s="74"/>
      <c r="B15" s="75" t="s">
        <v>37</v>
      </c>
      <c r="C15" s="76"/>
      <c r="D15" s="77"/>
      <c r="E15" s="38"/>
      <c r="F15" s="78">
        <f t="shared" ref="F15:N15" si="2">SUM(F16:F22)</f>
        <v>4196.23</v>
      </c>
      <c r="G15" s="78">
        <f t="shared" si="2"/>
        <v>4196.23</v>
      </c>
      <c r="H15" s="78">
        <f t="shared" si="2"/>
        <v>0</v>
      </c>
      <c r="I15" s="78">
        <f t="shared" si="2"/>
        <v>0</v>
      </c>
      <c r="J15" s="78">
        <f t="shared" si="2"/>
        <v>1291</v>
      </c>
      <c r="K15" s="78">
        <f t="shared" si="2"/>
        <v>489</v>
      </c>
      <c r="L15" s="78">
        <f t="shared" si="2"/>
        <v>282</v>
      </c>
      <c r="M15" s="79">
        <f t="shared" si="2"/>
        <v>450</v>
      </c>
      <c r="N15" s="78">
        <f t="shared" si="2"/>
        <v>0</v>
      </c>
      <c r="O15" s="80"/>
      <c r="P15" s="36"/>
      <c r="Q15" s="37"/>
    </row>
    <row r="16" s="7" customFormat="1" ht="135" customHeight="1" spans="1:17">
      <c r="A16" s="49">
        <v>6</v>
      </c>
      <c r="B16" s="49" t="s">
        <v>23</v>
      </c>
      <c r="C16" s="81" t="s">
        <v>38</v>
      </c>
      <c r="D16" s="82" t="s">
        <v>39</v>
      </c>
      <c r="E16" s="45" t="s">
        <v>26</v>
      </c>
      <c r="F16" s="83">
        <v>200</v>
      </c>
      <c r="G16" s="83">
        <v>200</v>
      </c>
      <c r="H16" s="83"/>
      <c r="I16" s="84"/>
      <c r="J16" s="85">
        <v>171</v>
      </c>
      <c r="K16" s="85"/>
      <c r="L16" s="85"/>
      <c r="M16" s="86"/>
      <c r="N16" s="85"/>
      <c r="O16" s="49"/>
      <c r="P16" s="87"/>
      <c r="Q16" s="88"/>
    </row>
    <row r="17" s="5" customFormat="1" ht="271" customHeight="1" spans="1:18">
      <c r="A17" s="49">
        <v>7</v>
      </c>
      <c r="B17" s="49" t="s">
        <v>23</v>
      </c>
      <c r="C17" s="89" t="s">
        <v>40</v>
      </c>
      <c r="D17" s="89" t="s">
        <v>41</v>
      </c>
      <c r="E17" s="45" t="s">
        <v>26</v>
      </c>
      <c r="F17" s="90">
        <v>1867.74</v>
      </c>
      <c r="G17" s="90">
        <v>1867.74</v>
      </c>
      <c r="H17" s="90"/>
      <c r="I17" s="84"/>
      <c r="J17" s="85">
        <v>750</v>
      </c>
      <c r="K17" s="85"/>
      <c r="L17" s="85"/>
      <c r="M17" s="86"/>
      <c r="N17" s="85"/>
      <c r="O17" s="91"/>
      <c r="P17" s="50"/>
      <c r="Q17" s="51"/>
    </row>
    <row r="18" s="5" customFormat="1" ht="249" customHeight="1" spans="1:18">
      <c r="A18" s="49">
        <v>8</v>
      </c>
      <c r="B18" s="49" t="s">
        <v>23</v>
      </c>
      <c r="C18" s="90" t="s">
        <v>42</v>
      </c>
      <c r="D18" s="89" t="s">
        <v>43</v>
      </c>
      <c r="E18" s="45" t="s">
        <v>26</v>
      </c>
      <c r="F18" s="90">
        <v>500</v>
      </c>
      <c r="G18" s="90">
        <v>500</v>
      </c>
      <c r="H18" s="90"/>
      <c r="I18" s="84"/>
      <c r="J18" s="85"/>
      <c r="K18" s="85">
        <v>489</v>
      </c>
      <c r="L18" s="85"/>
      <c r="M18" s="86"/>
      <c r="N18" s="85"/>
      <c r="O18" s="92"/>
      <c r="P18" s="50"/>
      <c r="Q18" s="51"/>
    </row>
    <row r="19" s="5" customFormat="1" ht="181" customHeight="1" spans="1:18">
      <c r="A19" s="49">
        <v>9</v>
      </c>
      <c r="B19" s="49" t="s">
        <v>23</v>
      </c>
      <c r="C19" s="89" t="s">
        <v>44</v>
      </c>
      <c r="D19" s="89" t="s">
        <v>45</v>
      </c>
      <c r="E19" s="89" t="s">
        <v>26</v>
      </c>
      <c r="F19" s="90">
        <v>492.05</v>
      </c>
      <c r="G19" s="90">
        <v>492.05</v>
      </c>
      <c r="H19" s="89"/>
      <c r="I19" s="89"/>
      <c r="J19" s="89">
        <v>250</v>
      </c>
      <c r="K19" s="89"/>
      <c r="L19" s="89"/>
      <c r="M19" s="93"/>
      <c r="N19" s="89"/>
      <c r="O19" s="92"/>
      <c r="P19" s="50"/>
      <c r="Q19" s="51"/>
    </row>
    <row r="20" s="6" customFormat="1" ht="179" customHeight="1" spans="1:18">
      <c r="A20" s="73">
        <v>10</v>
      </c>
      <c r="B20" s="73" t="s">
        <v>23</v>
      </c>
      <c r="C20" s="94" t="s">
        <v>46</v>
      </c>
      <c r="D20" s="94" t="s">
        <v>30</v>
      </c>
      <c r="E20" s="94" t="s">
        <v>26</v>
      </c>
      <c r="F20" s="95">
        <v>620.42</v>
      </c>
      <c r="G20" s="95">
        <v>620.42</v>
      </c>
      <c r="H20" s="96"/>
      <c r="I20" s="96"/>
      <c r="J20" s="96"/>
      <c r="K20" s="96"/>
      <c r="L20" s="96"/>
      <c r="M20" s="97">
        <v>450</v>
      </c>
      <c r="N20" s="96"/>
      <c r="O20" s="98"/>
      <c r="P20" s="67"/>
      <c r="Q20" s="68"/>
    </row>
    <row r="21" s="5" customFormat="1" ht="134" customHeight="1" spans="1:18">
      <c r="A21" s="49">
        <v>11</v>
      </c>
      <c r="B21" s="89" t="s">
        <v>23</v>
      </c>
      <c r="C21" s="99" t="s">
        <v>47</v>
      </c>
      <c r="D21" s="100" t="s">
        <v>45</v>
      </c>
      <c r="E21" s="101" t="s">
        <v>48</v>
      </c>
      <c r="F21" s="102">
        <v>336.02</v>
      </c>
      <c r="G21" s="102">
        <v>336.02</v>
      </c>
      <c r="H21" s="102"/>
      <c r="I21" s="103"/>
      <c r="J21" s="103"/>
      <c r="K21" s="103"/>
      <c r="L21" s="103">
        <v>282</v>
      </c>
      <c r="M21" s="104"/>
      <c r="N21" s="103"/>
      <c r="O21" s="92"/>
      <c r="P21" s="50"/>
      <c r="Q21" s="51"/>
    </row>
    <row r="22" s="5" customFormat="1" ht="166" customHeight="1" spans="1:18">
      <c r="A22" s="42">
        <v>12</v>
      </c>
      <c r="B22" s="42" t="s">
        <v>23</v>
      </c>
      <c r="C22" s="105" t="s">
        <v>49</v>
      </c>
      <c r="D22" s="49" t="s">
        <v>50</v>
      </c>
      <c r="E22" s="45" t="s">
        <v>26</v>
      </c>
      <c r="F22" s="106">
        <v>180</v>
      </c>
      <c r="G22" s="106">
        <v>180</v>
      </c>
      <c r="H22" s="55"/>
      <c r="I22" s="55"/>
      <c r="J22" s="56">
        <v>120</v>
      </c>
      <c r="K22" s="55"/>
      <c r="L22" s="55"/>
      <c r="M22" s="57"/>
      <c r="N22" s="55"/>
      <c r="O22" s="58"/>
      <c r="P22" s="50"/>
      <c r="Q22" s="51"/>
    </row>
    <row r="23" s="4" customFormat="1" ht="37" customHeight="1" spans="1:18">
      <c r="A23" s="74"/>
      <c r="B23" s="107" t="s">
        <v>51</v>
      </c>
      <c r="C23" s="108"/>
      <c r="D23" s="109"/>
      <c r="E23" s="38"/>
      <c r="F23" s="78">
        <f t="shared" ref="F23:N23" si="3">F24+F25+F26+F27+F28</f>
        <v>6679.93</v>
      </c>
      <c r="G23" s="78">
        <f t="shared" si="3"/>
        <v>6679.93</v>
      </c>
      <c r="H23" s="78">
        <f t="shared" si="3"/>
        <v>0</v>
      </c>
      <c r="I23" s="78">
        <f t="shared" si="3"/>
        <v>0</v>
      </c>
      <c r="J23" s="78">
        <f t="shared" si="3"/>
        <v>4449</v>
      </c>
      <c r="K23" s="78">
        <f t="shared" si="3"/>
        <v>0</v>
      </c>
      <c r="L23" s="78">
        <f t="shared" si="3"/>
        <v>0</v>
      </c>
      <c r="M23" s="78">
        <f t="shared" si="3"/>
        <v>0</v>
      </c>
      <c r="N23" s="78">
        <f t="shared" si="3"/>
        <v>0</v>
      </c>
      <c r="O23" s="110"/>
      <c r="P23" s="36"/>
      <c r="Q23" s="37"/>
    </row>
    <row r="24" s="5" customFormat="1" ht="251" customHeight="1" spans="1:18">
      <c r="A24" s="49">
        <v>13</v>
      </c>
      <c r="B24" s="49" t="s">
        <v>23</v>
      </c>
      <c r="C24" s="89" t="s">
        <v>52</v>
      </c>
      <c r="D24" s="111" t="s">
        <v>53</v>
      </c>
      <c r="E24" s="45" t="s">
        <v>26</v>
      </c>
      <c r="F24" s="112">
        <v>1185.71</v>
      </c>
      <c r="G24" s="112">
        <v>1185.71</v>
      </c>
      <c r="H24" s="113"/>
      <c r="I24" s="114"/>
      <c r="J24" s="114">
        <v>648</v>
      </c>
      <c r="K24" s="114"/>
      <c r="L24" s="114"/>
      <c r="M24" s="115"/>
      <c r="N24" s="114"/>
      <c r="O24" s="52" t="s">
        <v>54</v>
      </c>
      <c r="P24" s="50"/>
      <c r="Q24" s="51"/>
    </row>
    <row r="25" s="8" customFormat="1" ht="230" customHeight="1" spans="1:18">
      <c r="A25" s="49">
        <v>14</v>
      </c>
      <c r="B25" s="49" t="s">
        <v>23</v>
      </c>
      <c r="C25" s="89" t="s">
        <v>55</v>
      </c>
      <c r="D25" s="89" t="s">
        <v>56</v>
      </c>
      <c r="E25" s="45" t="s">
        <v>26</v>
      </c>
      <c r="F25" s="116">
        <v>2102.44</v>
      </c>
      <c r="G25" s="116">
        <v>2102.44</v>
      </c>
      <c r="H25" s="116"/>
      <c r="I25" s="117"/>
      <c r="J25" s="117">
        <v>1526</v>
      </c>
      <c r="K25" s="117"/>
      <c r="L25" s="117"/>
      <c r="M25" s="118"/>
      <c r="N25" s="117"/>
      <c r="O25" s="119" t="s">
        <v>57</v>
      </c>
      <c r="P25" s="120"/>
      <c r="Q25" s="120"/>
      <c r="R25" s="121"/>
    </row>
    <row r="26" s="7" customFormat="1" ht="190" customHeight="1" spans="1:18">
      <c r="A26" s="49">
        <v>15</v>
      </c>
      <c r="B26" s="49" t="s">
        <v>23</v>
      </c>
      <c r="C26" s="122" t="s">
        <v>58</v>
      </c>
      <c r="D26" s="122" t="s">
        <v>59</v>
      </c>
      <c r="E26" s="45" t="s">
        <v>26</v>
      </c>
      <c r="F26" s="123">
        <v>1064.15</v>
      </c>
      <c r="G26" s="123">
        <v>1064.15</v>
      </c>
      <c r="H26" s="124"/>
      <c r="I26" s="125"/>
      <c r="J26" s="125">
        <v>850</v>
      </c>
      <c r="K26" s="125"/>
      <c r="L26" s="125"/>
      <c r="M26" s="126"/>
      <c r="N26" s="125"/>
      <c r="O26" s="52" t="s">
        <v>57</v>
      </c>
      <c r="P26" s="87"/>
      <c r="Q26" s="88"/>
    </row>
    <row r="27" s="5" customFormat="1" ht="256" customHeight="1" spans="1:18">
      <c r="A27" s="49">
        <v>16</v>
      </c>
      <c r="B27" s="49" t="s">
        <v>23</v>
      </c>
      <c r="C27" s="89" t="s">
        <v>60</v>
      </c>
      <c r="D27" s="49" t="s">
        <v>61</v>
      </c>
      <c r="E27" s="45" t="s">
        <v>26</v>
      </c>
      <c r="F27" s="127">
        <v>1400.85</v>
      </c>
      <c r="G27" s="127">
        <v>1400.85</v>
      </c>
      <c r="H27" s="127"/>
      <c r="I27" s="114"/>
      <c r="J27" s="114">
        <v>740</v>
      </c>
      <c r="K27" s="114"/>
      <c r="L27" s="114"/>
      <c r="M27" s="115"/>
      <c r="N27" s="114"/>
      <c r="O27" s="91" t="s">
        <v>57</v>
      </c>
      <c r="P27" s="50"/>
      <c r="Q27" s="50"/>
      <c r="R27" s="51"/>
    </row>
    <row r="28" s="5" customFormat="1" ht="340" customHeight="1" spans="1:18">
      <c r="A28" s="49">
        <v>17</v>
      </c>
      <c r="B28" s="49" t="s">
        <v>23</v>
      </c>
      <c r="C28" s="89" t="s">
        <v>62</v>
      </c>
      <c r="D28" s="89" t="s">
        <v>63</v>
      </c>
      <c r="E28" s="45" t="s">
        <v>26</v>
      </c>
      <c r="F28" s="112">
        <v>926.78</v>
      </c>
      <c r="G28" s="112">
        <v>926.78</v>
      </c>
      <c r="H28" s="113"/>
      <c r="I28" s="114"/>
      <c r="J28" s="114">
        <v>685</v>
      </c>
      <c r="K28" s="114"/>
      <c r="L28" s="114"/>
      <c r="M28" s="115"/>
      <c r="N28" s="114"/>
      <c r="O28" s="52" t="s">
        <v>64</v>
      </c>
      <c r="P28" s="50"/>
      <c r="Q28" s="51"/>
    </row>
    <row r="29" s="4" customFormat="1" ht="28" customHeight="1" spans="1:18">
      <c r="A29" s="74"/>
      <c r="B29" s="108" t="s">
        <v>65</v>
      </c>
      <c r="C29" s="108"/>
      <c r="D29" s="109"/>
      <c r="E29" s="38"/>
      <c r="F29" s="78">
        <f>F30</f>
        <v>150</v>
      </c>
      <c r="G29" s="78">
        <f>G30</f>
        <v>150</v>
      </c>
      <c r="H29" s="78">
        <f t="shared" ref="H29:M29" si="4">H30</f>
        <v>0</v>
      </c>
      <c r="I29" s="78">
        <f t="shared" si="4"/>
        <v>0</v>
      </c>
      <c r="J29" s="78">
        <f t="shared" si="4"/>
        <v>0</v>
      </c>
      <c r="K29" s="78">
        <f t="shared" si="4"/>
        <v>0</v>
      </c>
      <c r="L29" s="78">
        <f t="shared" si="4"/>
        <v>0</v>
      </c>
      <c r="M29" s="79">
        <f t="shared" si="4"/>
        <v>60</v>
      </c>
      <c r="N29" s="39"/>
      <c r="O29" s="110"/>
      <c r="P29" s="36"/>
      <c r="Q29" s="37"/>
    </row>
    <row r="30" s="9" customFormat="1" ht="57" customHeight="1" spans="1:18">
      <c r="A30" s="73">
        <v>18</v>
      </c>
      <c r="B30" s="73" t="s">
        <v>23</v>
      </c>
      <c r="C30" s="94" t="s">
        <v>66</v>
      </c>
      <c r="D30" s="94" t="s">
        <v>67</v>
      </c>
      <c r="E30" s="62" t="s">
        <v>68</v>
      </c>
      <c r="F30" s="128">
        <v>150</v>
      </c>
      <c r="G30" s="128">
        <v>150</v>
      </c>
      <c r="H30" s="129"/>
      <c r="I30" s="130"/>
      <c r="J30" s="130"/>
      <c r="K30" s="130"/>
      <c r="L30" s="130"/>
      <c r="M30" s="130">
        <v>60</v>
      </c>
      <c r="N30" s="130"/>
      <c r="O30" s="98"/>
      <c r="P30" s="131"/>
      <c r="Q30" s="132"/>
    </row>
    <row r="31" s="10" customFormat="1" ht="30" customHeight="1" spans="1:18">
      <c r="A31" s="34" t="s">
        <v>69</v>
      </c>
      <c r="B31" s="34"/>
      <c r="C31" s="34"/>
      <c r="D31" s="34"/>
      <c r="E31" s="38"/>
      <c r="F31" s="78">
        <f>SUM(F32)</f>
        <v>95</v>
      </c>
      <c r="G31" s="78">
        <f>SUM(G32)</f>
        <v>95</v>
      </c>
      <c r="H31" s="78">
        <f>SUM(H32)</f>
        <v>0</v>
      </c>
      <c r="I31" s="78">
        <f>SUM(I32)</f>
        <v>0</v>
      </c>
      <c r="J31" s="78">
        <f>SUM(J32)</f>
        <v>95</v>
      </c>
      <c r="K31" s="39"/>
      <c r="L31" s="39"/>
      <c r="M31" s="40"/>
      <c r="N31" s="39"/>
      <c r="O31" s="110"/>
      <c r="P31" s="133"/>
      <c r="Q31" s="134"/>
    </row>
    <row r="32" s="7" customFormat="1" ht="52" customHeight="1" spans="1:18">
      <c r="A32" s="49">
        <v>19</v>
      </c>
      <c r="B32" s="49" t="s">
        <v>23</v>
      </c>
      <c r="C32" s="89" t="s">
        <v>70</v>
      </c>
      <c r="D32" s="89" t="s">
        <v>67</v>
      </c>
      <c r="E32" s="45" t="s">
        <v>26</v>
      </c>
      <c r="F32" s="135">
        <v>95</v>
      </c>
      <c r="G32" s="135">
        <v>95</v>
      </c>
      <c r="H32" s="85"/>
      <c r="I32" s="125"/>
      <c r="J32" s="125">
        <v>95</v>
      </c>
      <c r="K32" s="125"/>
      <c r="L32" s="125"/>
      <c r="M32" s="126"/>
      <c r="N32" s="125"/>
      <c r="O32" s="92"/>
      <c r="P32" s="87"/>
      <c r="Q32" s="88"/>
    </row>
    <row r="33" spans="7:7">
      <c r="G33" s="13" t="s">
        <v>71</v>
      </c>
    </row>
  </sheetData>
  <mergeCells count="26">
    <mergeCell ref="A1:B1"/>
    <mergeCell ref="A2:O2"/>
    <mergeCell ref="A3:N3"/>
    <mergeCell ref="F4:I4"/>
    <mergeCell ref="J4:N4"/>
    <mergeCell ref="A8:D8"/>
    <mergeCell ref="A9:D9"/>
    <mergeCell ref="B15:D15"/>
    <mergeCell ref="B23:D23"/>
    <mergeCell ref="B29:D29"/>
    <mergeCell ref="A31:D31"/>
    <mergeCell ref="A4:A5"/>
    <mergeCell ref="B4:B5"/>
    <mergeCell ref="C4:C5"/>
    <mergeCell ref="D4:D5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3:O4"/>
  </mergeCells>
  <printOptions horizontalCentered="1"/>
  <pageMargins left="0.156944444444444" right="0.118055555555556" top="0.708333333333333" bottom="0.409027777777778" header="0.275" footer="0.5"/>
  <pageSetup paperSize="8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   S</cp:lastModifiedBy>
  <cp:revision>0</cp:revision>
  <dcterms:created xsi:type="dcterms:W3CDTF">2022-05-26T06:13:00Z</dcterms:created>
  <dcterms:modified xsi:type="dcterms:W3CDTF">2025-12-28T06:05:10Z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0D6EEB1AAE8A410A838EA88BD6E9CA01_13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